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120" yWindow="105" windowWidth="15120" windowHeight="8010"/>
  </bookViews>
  <sheets>
    <sheet name="Лист1" sheetId="1" r:id="rId1"/>
  </sheets>
  <definedNames>
    <definedName name="_xlnm.Print_Titles" localSheetId="0">Лист1!$8:$9</definedName>
    <definedName name="_xlnm.Print_Area" localSheetId="0">Лист1!$A$1:$E$74</definedName>
  </definedNames>
  <calcPr calcId="125725" iterate="1"/>
</workbook>
</file>

<file path=xl/calcChain.xml><?xml version="1.0" encoding="utf-8"?>
<calcChain xmlns="http://schemas.openxmlformats.org/spreadsheetml/2006/main">
  <c r="C47" i="1"/>
  <c r="D38"/>
  <c r="E38"/>
  <c r="C38"/>
  <c r="D14"/>
  <c r="E14"/>
  <c r="C14"/>
  <c r="D17"/>
  <c r="E17"/>
  <c r="C17"/>
  <c r="D21"/>
  <c r="E21"/>
  <c r="C21"/>
  <c r="D24"/>
  <c r="E24"/>
  <c r="C24"/>
  <c r="C54" l="1"/>
  <c r="C31" l="1"/>
  <c r="D47"/>
  <c r="E47"/>
  <c r="E41"/>
  <c r="D41"/>
  <c r="C41"/>
  <c r="D54"/>
  <c r="E54"/>
  <c r="E43"/>
  <c r="E31"/>
  <c r="E12"/>
  <c r="D43"/>
  <c r="D31"/>
  <c r="D12"/>
  <c r="C43"/>
  <c r="C12"/>
  <c r="C27" l="1"/>
  <c r="E27"/>
  <c r="D27"/>
  <c r="D11" l="1"/>
  <c r="C11"/>
  <c r="E11"/>
</calcChain>
</file>

<file path=xl/sharedStrings.xml><?xml version="1.0" encoding="utf-8"?>
<sst xmlns="http://schemas.openxmlformats.org/spreadsheetml/2006/main" count="137" uniqueCount="135">
  <si>
    <t>к решению Тверской городской Думы</t>
  </si>
  <si>
    <t>Код классификации доходов</t>
  </si>
  <si>
    <t>Наименование дохода</t>
  </si>
  <si>
    <t>000 1 00 00000 00 0000 000</t>
  </si>
  <si>
    <t>НАЛОГОВЫЕ И НЕНАЛОГОВЫЕ ДОХОДЫ</t>
  </si>
  <si>
    <t>000 1 01 00000 00 0000 000</t>
  </si>
  <si>
    <t>000 1 01 02000 01 0000 110</t>
  </si>
  <si>
    <t>000 1 03 00000 00 0000 000</t>
  </si>
  <si>
    <t>000 1 03 02000 01 0000 110</t>
  </si>
  <si>
    <t>000 1 05 00000 00 0000 000</t>
  </si>
  <si>
    <t>000 1 05 03000 01 0000 110</t>
  </si>
  <si>
    <t>000 1 06 00000 00 0000 000</t>
  </si>
  <si>
    <t>000 1 06 01000 00 0000 110</t>
  </si>
  <si>
    <t>000 1 06 06000 00 0000 110</t>
  </si>
  <si>
    <t>000 1 08 00000 00 0000 000</t>
  </si>
  <si>
    <t>000 1 08 03010 01 0000 110</t>
  </si>
  <si>
    <t>000 1 08 07150 01 0000 110</t>
  </si>
  <si>
    <t>000 1 11 00000 00 0000 000</t>
  </si>
  <si>
    <t>000 1 11 05012 04 0000 120</t>
  </si>
  <si>
    <t>000 1 11 05024 04 0000 120</t>
  </si>
  <si>
    <t>000 1 11 05034 04 0000 120</t>
  </si>
  <si>
    <t>000 1 11 05074 04 0000 120</t>
  </si>
  <si>
    <t>000 1 12 00000 00 0000 000</t>
  </si>
  <si>
    <t>000 1 12 01000 01 0000 120</t>
  </si>
  <si>
    <t>000 1 13 00000 00 0000 000</t>
  </si>
  <si>
    <t>000 1 13 01994 04 0000 130</t>
  </si>
  <si>
    <t>000 1 13 02064 04 0000 130</t>
  </si>
  <si>
    <t>000 1 13 02994 04 0000 130</t>
  </si>
  <si>
    <t>000 1 14 00000 00 0000 000</t>
  </si>
  <si>
    <t>000 1 14 01040 04 0000 410</t>
  </si>
  <si>
    <t>000 1 14 06012 04 0000 430</t>
  </si>
  <si>
    <t>000 1 14 06024 04 0000 430</t>
  </si>
  <si>
    <t>000 1 16 00000 00 0000 000</t>
  </si>
  <si>
    <t>Налог на доходы физических лиц</t>
  </si>
  <si>
    <t>Акцизы по подакцизным товарам (продукции), производимым на территории Российской Федерации</t>
  </si>
  <si>
    <t>Единый сельскохозяйственный налог</t>
  </si>
  <si>
    <t>Налог на имущество физических лиц</t>
  </si>
  <si>
    <t>Земельный налог</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</si>
  <si>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</si>
  <si>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Государственная пошлина за выдачу разрешения на установку рекламной конструкции</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</si>
  <si>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</si>
  <si>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</si>
  <si>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Плата за негативное воздействие на окружающую среду</t>
  </si>
  <si>
    <t>Доходы от продажи квартир, находящихся в собственности городских округов</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</si>
  <si>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</si>
  <si>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</si>
  <si>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тыс.руб.</t>
  </si>
  <si>
    <t>Доходы от предоставления на платной основе парковок (парковочных мест), расположенных на автомобильных дорогах общего пользования местного значения и местах внеуличной дорожной сети, относящихся к собственности городских округов</t>
  </si>
  <si>
    <t>000 1 11 05092 04 0000 120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</si>
  <si>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</si>
  <si>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000 1 11 05312 04 0000 120</t>
  </si>
  <si>
    <t>Утверждено</t>
  </si>
  <si>
    <t>Налоговые и неналоговые доходы бюджета города Твери</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</si>
  <si>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</si>
  <si>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000 1 11 05324 04 0000 120</t>
  </si>
  <si>
    <t>000 1 14 13040 04 0000 410</t>
  </si>
  <si>
    <t>000 1 16 01050 01 0000 140</t>
  </si>
  <si>
    <t>000 1 16 01060 01 0000 140</t>
  </si>
  <si>
    <t>000 1 16 01070 01 0000 140</t>
  </si>
  <si>
    <t>000 1 16 01080 01 0000 140</t>
  </si>
  <si>
    <t>000 1 16 01130 01 0000 140</t>
  </si>
  <si>
    <t>000 1 16 01200 01 0000 140</t>
  </si>
  <si>
    <t>Административные штрафы, установленные законами субъектов Российской Федерации об административных правонарушениях</t>
  </si>
  <si>
    <t>000 1 16 01170 01 0000 140</t>
  </si>
  <si>
    <t>000 1 16 01190 01 0000 140</t>
  </si>
  <si>
    <t>000 1 16 02000 02 0000 140</t>
  </si>
  <si>
    <t>000 1 16 10030 04 0000 140</t>
  </si>
  <si>
    <t>Платежи по искам о возмещении ущерба, а также платежи, уплачиваемые при добровольном возмещении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</si>
  <si>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000 1 16 11060 01 0000 140</t>
  </si>
  <si>
    <t>Платежи, уплачиваемые в целях возмещения вреда, причиняемого автомобильным дорогам</t>
  </si>
  <si>
    <t>000 1 16 01140 01 0000 140</t>
  </si>
  <si>
    <t>000 1 16 01150 01 0000 140</t>
  </si>
  <si>
    <t>-</t>
  </si>
  <si>
    <t xml:space="preserve"> – в виде арендной платы</t>
  </si>
  <si>
    <t xml:space="preserve"> – в виде платы по договору социального найма</t>
  </si>
  <si>
    <t>Доходы от сдачи в аренду имущества, составляющего казну городских округов (за исключением земельных участков), в том числе:</t>
  </si>
  <si>
    <t>000 1 16 01110 01 0000 140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</si>
  <si>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</si>
  <si>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000 1 16 10120 00 0000 140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</si>
  <si>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</si>
  <si>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</si>
  <si>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</si>
  <si>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</si>
  <si>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</si>
  <si>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</si>
  <si>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</si>
  <si>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</si>
  <si>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</si>
  <si>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 xml:space="preserve"> – в виде платы по договору на установку и эксплуатацию рекламной конструкции, а также средств от продажи права на заключение указанного договора</t>
  </si>
  <si>
    <t xml:space="preserve"> – в виде платы по договору на размещение нестационарного торгового объекта, в том числе объекта по оказанию услуг, на территории города Твери</t>
  </si>
  <si>
    <t xml:space="preserve">000 1 11 09080 04 0000 120
</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</si>
  <si>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 в том числе:</t>
  </si>
  <si>
    <t>000 1 05 01000 00 0000 110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</si>
  <si>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t>
  </si>
  <si>
    <t>Приложение 1</t>
  </si>
  <si>
    <t>НАЛОГИ НА ПРИБЫЛЬ, ДОХОДЫ</t>
  </si>
  <si>
    <t>НАЛОГИ НА ТОВАРЫ (РАБОТЫ, УСЛУГИ), РЕАЛИЗУЕМЫЕ НА ТЕРРИТОРИИ РОССИЙСКОЙ ФЕДЕРАЦИИ</t>
  </si>
  <si>
    <t>2025 год</t>
  </si>
  <si>
    <t>НАЛОГИ НА СОВОКУПНЫЙ ДОХОД</t>
  </si>
  <si>
    <t>НАЛОГИ НА ИМУЩЕСТВО</t>
  </si>
  <si>
    <t>000 1 05 04000 02 0000 110</t>
  </si>
  <si>
    <t>Налог, взимаемый в связи с применением патентной системы налогообложения</t>
  </si>
  <si>
    <t>ГОСУДАРСТВЕННАЯ ПОШЛИНА</t>
  </si>
  <si>
    <t>ДОХОДЫ ОТ ИСПОЛЬЗОВАНИЯ ИМУЩЕСТВА, НАХОДЯЩЕГОСЯ В ГОСУДАРСТВЕННОЙ И МУНИЦИПАЛЬНОЙ СОБСТВЕННОСТИ</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</si>
  <si>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t>
  </si>
  <si>
    <t>ПЛАТЕЖИ ПРИ ПОЛЬЗОВАНИИ ПРИРОДНЫМИ РЕСУРСАМИ</t>
  </si>
  <si>
    <t>ДОХОДЫ ОТ ОКАЗАНИЯ ПЛАТНЫХ УСЛУГ И КОМПЕНСАЦИИ ЗАТРАТ ГОСУДАРСТВА</t>
  </si>
  <si>
    <t>Прочие доходы от оказания платных услуг (работ) получателями средств бюджетов городских округов</t>
  </si>
  <si>
    <t>Доходы, поступающие в порядке возмещения расходов, понесенных в связи с эксплуатацией имущества городских округов</t>
  </si>
  <si>
    <t>Прочие доходы от компенсации затрат бюджетов городских округов</t>
  </si>
  <si>
    <t>ДОХОДЫ ОТ ПРОДАЖИ МАТЕРИАЛЬНЫХ И НЕМАТЕРИАЛЬНЫХ АКТИВОВ</t>
  </si>
  <si>
    <t xml:space="preserve">000 1 14 06312 04 0000 430
</t>
  </si>
  <si>
    <t>ШТРАФЫ, САНКЦИИ, ВОЗМЕЩЕНИЕ УЩЕРБА</t>
  </si>
  <si>
    <t>000 1 16 01090 01 0000 140</t>
  </si>
  <si>
    <t>000 1 16 11050 01 0000 140</t>
  </si>
  <si>
    <t>Налог, взимаемый в связи с применением упрощенной системы налогообложения</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</si>
  <si>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</si>
  <si>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2026 год</t>
  </si>
  <si>
    <t>на 2025 год и на плановый период 2026 и 2027 годов</t>
  </si>
  <si>
    <t>2027 год</t>
  </si>
  <si>
    <t>000 1 11 09044 04 0000 120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</si>
  <si>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</si>
  <si>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 xml:space="preserve">000 1 14 06324 04 0000 430
</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</si>
  <si>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земельных участков, находящихся в собственности городских округов</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</si>
  <si>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</si>
  <si>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</si>
  <si>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</si>
  <si>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000 1 03 03000 01 000 110</t>
  </si>
  <si>
    <t>Туристический налог</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</si>
  <si>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</si>
  <si>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000 1 16 07010 04 0000 140</t>
  </si>
  <si>
    <t>000 1 16 07090 04 0000 140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</si>
  <si>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</si>
  <si>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от  ____. ____. 2024   № _______</t>
  </si>
  <si>
    <t>Доходы от приватизации имущества, находящегося в собственности городских округов, в части приватизации нефинансовых активов имущества казны</t>
  </si>
</sst>
</file>

<file path=xl/styles.xml><?xml version="1.0" encoding="utf-8"?>
<styleSheet xmlns="http://schemas.openxmlformats.org/spreadsheetml/2006/main">
  <numFmts count="1">
    <numFmt numFmtId="164" formatCode="#,##0.0"/>
  </numFmts>
  <fonts count="13">
    <font>
      <sz val="11"/>
      <color theme="1"/>
      <name val="Calibri"/>
      <family val="2"/>
      <charset val="204"/>
      <scheme val="minor"/>
    </font>
    <font>
      <sz val="11"/>
      <name val="Times New Roman"/>
      <family val="1"/>
      <charset val="204"/>
    </font>
    <font>
      <sz val="14"/>
      <color theme="1"/>
      <name val="Calibri"/>
      <family val="2"/>
      <charset val="204"/>
      <scheme val="minor"/>
    </font>
    <font>
      <sz val="8"/>
      <color theme="1"/>
      <name val="Calibri"/>
      <family val="2"/>
      <charset val="204"/>
      <scheme val="minor"/>
    </font>
    <font>
      <b/>
      <sz val="14"/>
      <name val="Times New Roman"/>
      <family val="1"/>
      <charset val="204"/>
    </font>
    <font>
      <sz val="11"/>
      <name val="Calibri"/>
      <family val="2"/>
      <charset val="204"/>
      <scheme val="minor"/>
    </font>
    <font>
      <i/>
      <sz val="11"/>
      <name val="Times New Roman"/>
      <family val="1"/>
      <charset val="204"/>
    </font>
    <font>
      <sz val="14"/>
      <name val="Times New Roman"/>
      <family val="1"/>
      <charset val="204"/>
    </font>
    <font>
      <sz val="10"/>
      <name val="Times New Roman"/>
      <family val="1"/>
      <charset val="204"/>
    </font>
    <font>
      <sz val="12"/>
      <name val="Times New Roman"/>
      <family val="1"/>
      <charset val="204"/>
    </font>
    <font>
      <sz val="8"/>
      <name val="Times New Roman"/>
      <family val="1"/>
      <charset val="204"/>
    </font>
    <font>
      <b/>
      <sz val="11"/>
      <name val="Times New Roman"/>
      <family val="1"/>
      <charset val="204"/>
    </font>
    <font>
      <sz val="14"/>
      <color theme="1"/>
      <name val="Times New Roman"/>
      <family val="1"/>
      <charset val="20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8">
    <xf numFmtId="0" fontId="0" fillId="0" borderId="0" xfId="0"/>
    <xf numFmtId="0" fontId="1" fillId="0" borderId="1" xfId="0" applyFont="1" applyBorder="1" applyAlignment="1">
      <alignment horizontal="center" vertical="top" wrapText="1"/>
    </xf>
    <xf numFmtId="0" fontId="1" fillId="0" borderId="1" xfId="0" applyFont="1" applyBorder="1" applyAlignment="1">
      <alignment horizontal="justify" vertical="center" wrapText="1"/>
    </xf>
    <xf numFmtId="0" fontId="1" fillId="0" borderId="1" xfId="0" applyFont="1" applyFill="1" applyBorder="1" applyAlignment="1">
      <alignment horizontal="justify" vertical="center" wrapText="1"/>
    </xf>
    <xf numFmtId="0" fontId="3" fillId="0" borderId="0" xfId="0" applyFont="1"/>
    <xf numFmtId="164" fontId="1" fillId="0" borderId="1" xfId="0" applyNumberFormat="1" applyFont="1" applyFill="1" applyBorder="1" applyAlignment="1">
      <alignment horizontal="right" vertical="center"/>
    </xf>
    <xf numFmtId="49" fontId="1" fillId="0" borderId="1" xfId="0" applyNumberFormat="1" applyFont="1" applyFill="1" applyBorder="1" applyAlignment="1">
      <alignment horizontal="justify" vertical="center" wrapText="1"/>
    </xf>
    <xf numFmtId="0" fontId="5" fillId="0" borderId="0" xfId="0" applyFont="1" applyAlignment="1">
      <alignment vertical="top"/>
    </xf>
    <xf numFmtId="0" fontId="5" fillId="0" borderId="0" xfId="0" applyFont="1" applyAlignment="1">
      <alignment horizontal="right" vertical="center"/>
    </xf>
    <xf numFmtId="0" fontId="10" fillId="0" borderId="1" xfId="0" applyFont="1" applyBorder="1" applyAlignment="1">
      <alignment horizontal="center" vertical="top" wrapText="1"/>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11" fillId="0" borderId="1" xfId="0" applyFont="1" applyBorder="1" applyAlignment="1">
      <alignment horizontal="justify" vertical="center" wrapText="1"/>
    </xf>
    <xf numFmtId="164" fontId="11" fillId="0" borderId="1" xfId="0" applyNumberFormat="1" applyFont="1" applyFill="1" applyBorder="1" applyAlignment="1">
      <alignment horizontal="right" vertical="center"/>
    </xf>
    <xf numFmtId="0" fontId="11" fillId="0" borderId="1" xfId="0" applyFont="1" applyFill="1" applyBorder="1" applyAlignment="1">
      <alignment horizontal="justify" vertical="center" wrapText="1"/>
    </xf>
    <xf numFmtId="0" fontId="6" fillId="2" borderId="1" xfId="0" applyFont="1" applyFill="1" applyBorder="1" applyAlignment="1">
      <alignment horizontal="justify" vertical="center" wrapText="1"/>
    </xf>
    <xf numFmtId="0" fontId="1" fillId="2" borderId="1" xfId="0" applyFont="1" applyFill="1" applyBorder="1" applyAlignment="1">
      <alignment horizontal="justify" vertical="center" wrapText="1"/>
    </xf>
    <xf numFmtId="164" fontId="6" fillId="2" borderId="1" xfId="0" applyNumberFormat="1" applyFont="1" applyFill="1" applyBorder="1" applyAlignment="1">
      <alignment horizontal="right" vertical="center"/>
    </xf>
    <xf numFmtId="0" fontId="6" fillId="0" borderId="1" xfId="0" applyFont="1" applyBorder="1" applyAlignment="1">
      <alignment horizontal="justify" vertical="center" wrapText="1"/>
    </xf>
    <xf numFmtId="164" fontId="6" fillId="0" borderId="1" xfId="0" applyNumberFormat="1" applyFont="1" applyBorder="1" applyAlignment="1">
      <alignment horizontal="right" vertical="center"/>
    </xf>
    <xf numFmtId="0" fontId="6" fillId="2" borderId="1" xfId="0" applyFont="1" applyFill="1" applyBorder="1" applyAlignment="1">
      <alignment horizontal="center" vertical="top" wrapText="1"/>
    </xf>
    <xf numFmtId="164" fontId="1" fillId="0" borderId="1" xfId="0" applyNumberFormat="1" applyFont="1" applyBorder="1" applyAlignment="1">
      <alignment horizontal="right" vertical="center"/>
    </xf>
    <xf numFmtId="0" fontId="5" fillId="0" borderId="0" xfId="0" applyFont="1" applyBorder="1" applyAlignment="1">
      <alignment vertical="top"/>
    </xf>
    <xf numFmtId="0" fontId="5" fillId="0" borderId="0" xfId="0" applyFont="1" applyBorder="1" applyAlignment="1">
      <alignment horizontal="right" vertical="center"/>
    </xf>
    <xf numFmtId="164" fontId="1" fillId="2" borderId="1" xfId="0" applyNumberFormat="1" applyFont="1" applyFill="1" applyBorder="1" applyAlignment="1">
      <alignment horizontal="right" vertical="center"/>
    </xf>
    <xf numFmtId="164" fontId="11" fillId="2" borderId="1" xfId="0" applyNumberFormat="1" applyFont="1" applyFill="1" applyBorder="1" applyAlignment="1">
      <alignment horizontal="right" vertical="center"/>
    </xf>
    <xf numFmtId="0" fontId="5" fillId="0" borderId="0" xfId="0" applyFont="1" applyFill="1" applyAlignment="1">
      <alignment vertical="top"/>
    </xf>
    <xf numFmtId="0" fontId="0" fillId="0" borderId="0" xfId="0" applyFill="1"/>
    <xf numFmtId="0" fontId="5" fillId="0" borderId="0" xfId="0" applyFont="1" applyFill="1" applyAlignment="1">
      <alignment horizontal="right" vertical="center"/>
    </xf>
    <xf numFmtId="0" fontId="2" fillId="0" borderId="0" xfId="0" applyFont="1" applyFill="1"/>
    <xf numFmtId="164" fontId="8" fillId="0" borderId="0" xfId="0" applyNumberFormat="1" applyFont="1" applyFill="1" applyAlignment="1">
      <alignment horizontal="right" vertical="center"/>
    </xf>
    <xf numFmtId="0" fontId="9" fillId="0" borderId="0" xfId="0" applyFont="1" applyFill="1" applyAlignment="1">
      <alignment horizontal="right" vertical="center"/>
    </xf>
    <xf numFmtId="0" fontId="5" fillId="0" borderId="0" xfId="0" applyFont="1" applyFill="1" applyAlignment="1">
      <alignment horizontal="justify" vertical="center" wrapText="1"/>
    </xf>
    <xf numFmtId="0" fontId="5" fillId="0" borderId="0" xfId="0" applyFont="1" applyBorder="1" applyAlignment="1">
      <alignment horizontal="justify" vertical="center" wrapText="1"/>
    </xf>
    <xf numFmtId="0" fontId="5" fillId="0" borderId="0" xfId="0" applyFont="1" applyAlignment="1">
      <alignment horizontal="justify" vertical="center" wrapText="1"/>
    </xf>
    <xf numFmtId="0" fontId="1" fillId="0" borderId="1" xfId="0" applyFont="1" applyFill="1" applyBorder="1" applyAlignment="1">
      <alignment horizontal="center" vertical="top" wrapText="1"/>
    </xf>
    <xf numFmtId="0" fontId="11" fillId="0" borderId="1" xfId="0" applyFont="1" applyFill="1" applyBorder="1" applyAlignment="1">
      <alignment horizontal="center" vertical="top" wrapText="1"/>
    </xf>
    <xf numFmtId="0" fontId="11" fillId="0" borderId="1" xfId="0" applyFont="1" applyBorder="1" applyAlignment="1">
      <alignment horizontal="center" vertical="top" wrapText="1"/>
    </xf>
    <xf numFmtId="0" fontId="1" fillId="2" borderId="1" xfId="0" applyFont="1" applyFill="1" applyBorder="1" applyAlignment="1">
      <alignment horizontal="center" vertical="top" wrapText="1"/>
    </xf>
    <xf numFmtId="0" fontId="1" fillId="0" borderId="1" xfId="0" applyFont="1" applyBorder="1" applyAlignment="1">
      <alignment horizontal="center" vertical="center" wrapText="1"/>
    </xf>
    <xf numFmtId="0" fontId="10" fillId="0" borderId="1" xfId="0" applyFont="1" applyFill="1" applyBorder="1" applyAlignment="1">
      <alignment horizontal="center" vertical="center"/>
    </xf>
    <xf numFmtId="164" fontId="6" fillId="0" borderId="1" xfId="0" applyNumberFormat="1" applyFont="1" applyFill="1" applyBorder="1" applyAlignment="1">
      <alignment horizontal="right" vertical="center"/>
    </xf>
    <xf numFmtId="0" fontId="5" fillId="0" borderId="0" xfId="0" applyFont="1" applyFill="1" applyBorder="1" applyAlignment="1">
      <alignment horizontal="right" vertical="center"/>
    </xf>
    <xf numFmtId="0" fontId="7" fillId="0" borderId="0" xfId="0" applyFont="1" applyAlignment="1">
      <alignment horizontal="right" vertical="center"/>
    </xf>
    <xf numFmtId="0" fontId="7" fillId="0" borderId="0" xfId="0" applyFont="1" applyAlignment="1">
      <alignment horizontal="right"/>
    </xf>
    <xf numFmtId="0" fontId="12" fillId="0" borderId="0" xfId="0" applyFont="1" applyAlignment="1">
      <alignment horizontal="right"/>
    </xf>
    <xf numFmtId="0" fontId="1" fillId="0" borderId="1" xfId="0" applyFont="1" applyBorder="1" applyAlignment="1">
      <alignment horizontal="center" vertical="center" wrapText="1"/>
    </xf>
    <xf numFmtId="0" fontId="4" fillId="0" borderId="0" xfId="0" applyFont="1" applyFill="1" applyAlignment="1">
      <alignment horizontal="center" vertical="center"/>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E85"/>
  <sheetViews>
    <sheetView tabSelected="1" view="pageBreakPreview" zoomScale="110" zoomScaleNormal="90" zoomScaleSheetLayoutView="110" workbookViewId="0">
      <selection activeCell="C11" sqref="C11"/>
    </sheetView>
  </sheetViews>
  <sheetFormatPr defaultRowHeight="15"/>
  <cols>
    <col min="1" max="1" width="27.140625" style="7" customWidth="1"/>
    <col min="2" max="2" width="82.140625" style="34" customWidth="1"/>
    <col min="3" max="3" width="12.5703125" style="28" customWidth="1"/>
    <col min="4" max="4" width="12.85546875" style="8" customWidth="1"/>
    <col min="5" max="5" width="12.42578125" style="8" customWidth="1"/>
  </cols>
  <sheetData>
    <row r="1" spans="1:5" ht="18.75">
      <c r="B1" s="43" t="s">
        <v>94</v>
      </c>
      <c r="C1" s="43"/>
      <c r="D1" s="43"/>
      <c r="E1" s="43"/>
    </row>
    <row r="2" spans="1:5" ht="18.75">
      <c r="B2" s="44" t="s">
        <v>0</v>
      </c>
      <c r="C2" s="44"/>
      <c r="D2" s="44"/>
      <c r="E2" s="44"/>
    </row>
    <row r="3" spans="1:5" ht="18.75">
      <c r="B3" s="45" t="s">
        <v>133</v>
      </c>
      <c r="C3" s="45"/>
      <c r="D3" s="45"/>
      <c r="E3" s="45"/>
    </row>
    <row r="4" spans="1:5" s="27" customFormat="1">
      <c r="A4" s="26"/>
      <c r="B4" s="32"/>
      <c r="C4" s="28"/>
      <c r="D4" s="28"/>
      <c r="E4" s="28"/>
    </row>
    <row r="5" spans="1:5" s="29" customFormat="1" ht="18.75">
      <c r="A5" s="47" t="s">
        <v>52</v>
      </c>
      <c r="B5" s="47"/>
      <c r="C5" s="47"/>
      <c r="D5" s="47"/>
      <c r="E5" s="47"/>
    </row>
    <row r="6" spans="1:5" s="29" customFormat="1" ht="18.75">
      <c r="A6" s="47" t="s">
        <v>118</v>
      </c>
      <c r="B6" s="47"/>
      <c r="C6" s="47"/>
      <c r="D6" s="47"/>
      <c r="E6" s="47"/>
    </row>
    <row r="7" spans="1:5" s="29" customFormat="1" ht="24.75" customHeight="1">
      <c r="A7" s="26"/>
      <c r="B7" s="32"/>
      <c r="C7" s="30"/>
      <c r="D7" s="31"/>
      <c r="E7" s="31" t="s">
        <v>46</v>
      </c>
    </row>
    <row r="8" spans="1:5" ht="18" customHeight="1">
      <c r="A8" s="46" t="s">
        <v>1</v>
      </c>
      <c r="B8" s="46" t="s">
        <v>2</v>
      </c>
      <c r="C8" s="46" t="s">
        <v>51</v>
      </c>
      <c r="D8" s="46"/>
      <c r="E8" s="46"/>
    </row>
    <row r="9" spans="1:5" ht="17.25" customHeight="1">
      <c r="A9" s="46"/>
      <c r="B9" s="46"/>
      <c r="C9" s="39" t="s">
        <v>97</v>
      </c>
      <c r="D9" s="39" t="s">
        <v>117</v>
      </c>
      <c r="E9" s="39" t="s">
        <v>119</v>
      </c>
    </row>
    <row r="10" spans="1:5" s="4" customFormat="1" ht="11.25" customHeight="1">
      <c r="A10" s="9">
        <v>1</v>
      </c>
      <c r="B10" s="10">
        <v>2</v>
      </c>
      <c r="C10" s="40">
        <v>3</v>
      </c>
      <c r="D10" s="11">
        <v>4</v>
      </c>
      <c r="E10" s="11">
        <v>5</v>
      </c>
    </row>
    <row r="11" spans="1:5" ht="26.25" customHeight="1">
      <c r="A11" s="37" t="s">
        <v>3</v>
      </c>
      <c r="B11" s="12" t="s">
        <v>4</v>
      </c>
      <c r="C11" s="13">
        <f>C12+C14+C17+C21+C24+C27+C41+C43+C47+C54</f>
        <v>6354871</v>
      </c>
      <c r="D11" s="25">
        <f>D12+D14+D17+D21+D24+D27+D41+D43+D47+D54</f>
        <v>6810704</v>
      </c>
      <c r="E11" s="25">
        <f>E12+E14+E17+E21+E24+E27+E41+E43+E47+E54</f>
        <v>7479092</v>
      </c>
    </row>
    <row r="12" spans="1:5" ht="24" customHeight="1">
      <c r="A12" s="36" t="s">
        <v>5</v>
      </c>
      <c r="B12" s="14" t="s">
        <v>95</v>
      </c>
      <c r="C12" s="13">
        <f>C13</f>
        <v>3558277</v>
      </c>
      <c r="D12" s="13">
        <f>D13</f>
        <v>4089722</v>
      </c>
      <c r="E12" s="13">
        <f>E13</f>
        <v>4705467</v>
      </c>
    </row>
    <row r="13" spans="1:5" ht="24" customHeight="1">
      <c r="A13" s="35" t="s">
        <v>6</v>
      </c>
      <c r="B13" s="3" t="s">
        <v>33</v>
      </c>
      <c r="C13" s="5">
        <v>3558277</v>
      </c>
      <c r="D13" s="5">
        <v>4089722</v>
      </c>
      <c r="E13" s="5">
        <v>4705467</v>
      </c>
    </row>
    <row r="14" spans="1:5" ht="30.75" customHeight="1">
      <c r="A14" s="36" t="s">
        <v>7</v>
      </c>
      <c r="B14" s="14" t="s">
        <v>96</v>
      </c>
      <c r="C14" s="13">
        <f>SUM(C15:C16)</f>
        <v>49134</v>
      </c>
      <c r="D14" s="13">
        <f t="shared" ref="D14:E14" si="0">SUM(D15:D16)</f>
        <v>49715</v>
      </c>
      <c r="E14" s="13">
        <f t="shared" si="0"/>
        <v>50387</v>
      </c>
    </row>
    <row r="15" spans="1:5" ht="30.75" customHeight="1">
      <c r="A15" s="1" t="s">
        <v>8</v>
      </c>
      <c r="B15" s="16" t="s">
        <v>34</v>
      </c>
      <c r="C15" s="5">
        <v>27997</v>
      </c>
      <c r="D15" s="24">
        <v>28578</v>
      </c>
      <c r="E15" s="24">
        <v>29250</v>
      </c>
    </row>
    <row r="16" spans="1:5" ht="23.25" customHeight="1">
      <c r="A16" s="1" t="s">
        <v>127</v>
      </c>
      <c r="B16" s="16" t="s">
        <v>128</v>
      </c>
      <c r="C16" s="5">
        <v>21137</v>
      </c>
      <c r="D16" s="5">
        <v>21137</v>
      </c>
      <c r="E16" s="5">
        <v>21137</v>
      </c>
    </row>
    <row r="17" spans="1:5" ht="24.75" customHeight="1">
      <c r="A17" s="36" t="s">
        <v>9</v>
      </c>
      <c r="B17" s="14" t="s">
        <v>98</v>
      </c>
      <c r="C17" s="13">
        <f>SUM(C18:C20)</f>
        <v>862104</v>
      </c>
      <c r="D17" s="25">
        <f t="shared" ref="D17:E17" si="1">SUM(D18:D20)</f>
        <v>811979</v>
      </c>
      <c r="E17" s="25">
        <f t="shared" si="1"/>
        <v>854282</v>
      </c>
    </row>
    <row r="18" spans="1:5" ht="24" customHeight="1">
      <c r="A18" s="38" t="s">
        <v>92</v>
      </c>
      <c r="B18" s="16" t="s">
        <v>115</v>
      </c>
      <c r="C18" s="5">
        <v>666664</v>
      </c>
      <c r="D18" s="24">
        <v>679541</v>
      </c>
      <c r="E18" s="24">
        <v>716474</v>
      </c>
    </row>
    <row r="19" spans="1:5" ht="23.25" customHeight="1">
      <c r="A19" s="1" t="s">
        <v>10</v>
      </c>
      <c r="B19" s="2" t="s">
        <v>35</v>
      </c>
      <c r="C19" s="5">
        <v>511</v>
      </c>
      <c r="D19" s="21">
        <v>531</v>
      </c>
      <c r="E19" s="21">
        <v>552</v>
      </c>
    </row>
    <row r="20" spans="1:5" ht="23.25" customHeight="1">
      <c r="A20" s="38" t="s">
        <v>100</v>
      </c>
      <c r="B20" s="16" t="s">
        <v>101</v>
      </c>
      <c r="C20" s="5">
        <v>194929</v>
      </c>
      <c r="D20" s="24">
        <v>131907</v>
      </c>
      <c r="E20" s="24">
        <v>137256</v>
      </c>
    </row>
    <row r="21" spans="1:5" ht="24" customHeight="1">
      <c r="A21" s="36" t="s">
        <v>11</v>
      </c>
      <c r="B21" s="14" t="s">
        <v>99</v>
      </c>
      <c r="C21" s="13">
        <f>SUM(C22:C23)</f>
        <v>711911</v>
      </c>
      <c r="D21" s="25">
        <f t="shared" ref="D21:E21" si="2">SUM(D22:D23)</f>
        <v>721915</v>
      </c>
      <c r="E21" s="25">
        <f t="shared" si="2"/>
        <v>736865</v>
      </c>
    </row>
    <row r="22" spans="1:5" ht="25.5" customHeight="1">
      <c r="A22" s="1" t="s">
        <v>12</v>
      </c>
      <c r="B22" s="2" t="s">
        <v>36</v>
      </c>
      <c r="C22" s="5">
        <v>240967</v>
      </c>
      <c r="D22" s="5">
        <v>241789</v>
      </c>
      <c r="E22" s="5">
        <v>246705</v>
      </c>
    </row>
    <row r="23" spans="1:5" ht="24" customHeight="1">
      <c r="A23" s="1" t="s">
        <v>13</v>
      </c>
      <c r="B23" s="2" t="s">
        <v>37</v>
      </c>
      <c r="C23" s="5">
        <v>470944</v>
      </c>
      <c r="D23" s="5">
        <v>480126</v>
      </c>
      <c r="E23" s="5">
        <v>490160</v>
      </c>
    </row>
    <row r="24" spans="1:5" ht="24.75" customHeight="1">
      <c r="A24" s="36" t="s">
        <v>14</v>
      </c>
      <c r="B24" s="14" t="s">
        <v>102</v>
      </c>
      <c r="C24" s="13">
        <f>SUM(C25:C26)</f>
        <v>213364</v>
      </c>
      <c r="D24" s="25">
        <f t="shared" ref="D24:E24" si="3">SUM(D25:D26)</f>
        <v>213364</v>
      </c>
      <c r="E24" s="25">
        <f t="shared" si="3"/>
        <v>213364</v>
      </c>
    </row>
    <row r="25" spans="1:5" ht="34.5" customHeight="1">
      <c r="A25" s="1" t="s">
        <v>15</v>
      </c>
      <c r="B25" s="2" t="s">
        <v>38</v>
      </c>
      <c r="C25" s="5">
        <v>213334</v>
      </c>
      <c r="D25" s="5">
        <v>213334</v>
      </c>
      <c r="E25" s="5">
        <v>213334</v>
      </c>
    </row>
    <row r="26" spans="1:5" ht="25.5" customHeight="1">
      <c r="A26" s="1" t="s">
        <v>16</v>
      </c>
      <c r="B26" s="2" t="s">
        <v>39</v>
      </c>
      <c r="C26" s="5">
        <v>30</v>
      </c>
      <c r="D26" s="5">
        <v>30</v>
      </c>
      <c r="E26" s="5">
        <v>30</v>
      </c>
    </row>
    <row r="27" spans="1:5" ht="31.5" customHeight="1">
      <c r="A27" s="36" t="s">
        <v>17</v>
      </c>
      <c r="B27" s="14" t="s">
        <v>103</v>
      </c>
      <c r="C27" s="13">
        <f>C28+C29+C30+C31+C34+C35+C36+C37+C38</f>
        <v>649360</v>
      </c>
      <c r="D27" s="13">
        <f>D28+D29+D30+D31+D34+D35+D36+D37+D38</f>
        <v>635127</v>
      </c>
      <c r="E27" s="13">
        <f>E28+E29+E30+E31+E34+E35+E36+E37+E38</f>
        <v>639322</v>
      </c>
    </row>
    <row r="28" spans="1:5" ht="59.25" customHeight="1">
      <c r="A28" s="1" t="s">
        <v>18</v>
      </c>
      <c r="B28" s="2" t="s">
        <v>40</v>
      </c>
      <c r="C28" s="5">
        <v>308679</v>
      </c>
      <c r="D28" s="21">
        <v>309144</v>
      </c>
      <c r="E28" s="21">
        <v>309628</v>
      </c>
    </row>
    <row r="29" spans="1:5" ht="45" customHeight="1">
      <c r="A29" s="1" t="s">
        <v>19</v>
      </c>
      <c r="B29" s="2" t="s">
        <v>41</v>
      </c>
      <c r="C29" s="5">
        <v>69103</v>
      </c>
      <c r="D29" s="21">
        <v>71207</v>
      </c>
      <c r="E29" s="21">
        <v>72715</v>
      </c>
    </row>
    <row r="30" spans="1:5" ht="43.5" customHeight="1">
      <c r="A30" s="1" t="s">
        <v>20</v>
      </c>
      <c r="B30" s="2" t="s">
        <v>116</v>
      </c>
      <c r="C30" s="5">
        <v>1062</v>
      </c>
      <c r="D30" s="21">
        <v>1104</v>
      </c>
      <c r="E30" s="21">
        <v>1149</v>
      </c>
    </row>
    <row r="31" spans="1:5" ht="29.25" customHeight="1">
      <c r="A31" s="1" t="s">
        <v>21</v>
      </c>
      <c r="B31" s="2" t="s">
        <v>75</v>
      </c>
      <c r="C31" s="5">
        <f>C32+C33</f>
        <v>198647</v>
      </c>
      <c r="D31" s="21">
        <f>D32+D33</f>
        <v>179340</v>
      </c>
      <c r="E31" s="21">
        <f>E32+E33</f>
        <v>180305</v>
      </c>
    </row>
    <row r="32" spans="1:5" ht="17.25" customHeight="1">
      <c r="A32" s="1"/>
      <c r="B32" s="18" t="s">
        <v>73</v>
      </c>
      <c r="C32" s="41">
        <v>148868</v>
      </c>
      <c r="D32" s="19">
        <v>131109</v>
      </c>
      <c r="E32" s="19">
        <v>133338</v>
      </c>
    </row>
    <row r="33" spans="1:5" ht="18" customHeight="1">
      <c r="A33" s="1"/>
      <c r="B33" s="18" t="s">
        <v>74</v>
      </c>
      <c r="C33" s="41">
        <v>49779</v>
      </c>
      <c r="D33" s="19">
        <v>48231</v>
      </c>
      <c r="E33" s="19">
        <v>46967</v>
      </c>
    </row>
    <row r="34" spans="1:5" ht="45" customHeight="1">
      <c r="A34" s="1" t="s">
        <v>48</v>
      </c>
      <c r="B34" s="2" t="s">
        <v>47</v>
      </c>
      <c r="C34" s="5">
        <v>40618</v>
      </c>
      <c r="D34" s="21">
        <v>41966</v>
      </c>
      <c r="E34" s="21">
        <v>41966</v>
      </c>
    </row>
    <row r="35" spans="1:5" ht="73.5" customHeight="1">
      <c r="A35" s="1" t="s">
        <v>50</v>
      </c>
      <c r="B35" s="2" t="s">
        <v>49</v>
      </c>
      <c r="C35" s="5">
        <v>175</v>
      </c>
      <c r="D35" s="21">
        <v>111</v>
      </c>
      <c r="E35" s="21">
        <v>47</v>
      </c>
    </row>
    <row r="36" spans="1:5" ht="60" customHeight="1">
      <c r="A36" s="1" t="s">
        <v>54</v>
      </c>
      <c r="B36" s="3" t="s">
        <v>104</v>
      </c>
      <c r="C36" s="5">
        <v>152</v>
      </c>
      <c r="D36" s="5">
        <v>123</v>
      </c>
      <c r="E36" s="5">
        <v>123</v>
      </c>
    </row>
    <row r="37" spans="1:5" ht="46.5" customHeight="1">
      <c r="A37" s="1" t="s">
        <v>120</v>
      </c>
      <c r="B37" s="2" t="s">
        <v>121</v>
      </c>
      <c r="C37" s="5">
        <v>519</v>
      </c>
      <c r="D37" s="21">
        <v>519</v>
      </c>
      <c r="E37" s="21">
        <v>519</v>
      </c>
    </row>
    <row r="38" spans="1:5" ht="73.5" customHeight="1">
      <c r="A38" s="1" t="s">
        <v>90</v>
      </c>
      <c r="B38" s="2" t="s">
        <v>91</v>
      </c>
      <c r="C38" s="5">
        <f>SUM(C40)</f>
        <v>30405</v>
      </c>
      <c r="D38" s="5">
        <f t="shared" ref="D38:E38" si="4">SUM(D40)</f>
        <v>31613</v>
      </c>
      <c r="E38" s="5">
        <f t="shared" si="4"/>
        <v>32870</v>
      </c>
    </row>
    <row r="39" spans="1:5" ht="29.25" hidden="1" customHeight="1">
      <c r="A39" s="20"/>
      <c r="B39" s="15" t="s">
        <v>88</v>
      </c>
      <c r="C39" s="41" t="s">
        <v>72</v>
      </c>
      <c r="D39" s="17" t="s">
        <v>72</v>
      </c>
      <c r="E39" s="17" t="s">
        <v>72</v>
      </c>
    </row>
    <row r="40" spans="1:5" ht="30" customHeight="1">
      <c r="A40" s="20"/>
      <c r="B40" s="15" t="s">
        <v>89</v>
      </c>
      <c r="C40" s="41">
        <v>30405</v>
      </c>
      <c r="D40" s="17">
        <v>31613</v>
      </c>
      <c r="E40" s="17">
        <v>32870</v>
      </c>
    </row>
    <row r="41" spans="1:5" ht="19.5" customHeight="1">
      <c r="A41" s="36" t="s">
        <v>22</v>
      </c>
      <c r="B41" s="14" t="s">
        <v>105</v>
      </c>
      <c r="C41" s="13">
        <f>C42</f>
        <v>8879</v>
      </c>
      <c r="D41" s="13">
        <f>D42</f>
        <v>8879</v>
      </c>
      <c r="E41" s="13">
        <f>E42</f>
        <v>8879</v>
      </c>
    </row>
    <row r="42" spans="1:5" ht="21" customHeight="1">
      <c r="A42" s="1" t="s">
        <v>23</v>
      </c>
      <c r="B42" s="2" t="s">
        <v>42</v>
      </c>
      <c r="C42" s="5">
        <v>8879</v>
      </c>
      <c r="D42" s="24">
        <v>8879</v>
      </c>
      <c r="E42" s="24">
        <v>8879</v>
      </c>
    </row>
    <row r="43" spans="1:5" ht="31.5" customHeight="1">
      <c r="A43" s="36" t="s">
        <v>24</v>
      </c>
      <c r="B43" s="14" t="s">
        <v>106</v>
      </c>
      <c r="C43" s="13">
        <f>C44+C45+C46</f>
        <v>17686</v>
      </c>
      <c r="D43" s="13">
        <f>D44+D45+D46</f>
        <v>17702</v>
      </c>
      <c r="E43" s="13">
        <f>E44+E45+E46</f>
        <v>17719</v>
      </c>
    </row>
    <row r="44" spans="1:5" ht="30">
      <c r="A44" s="1" t="s">
        <v>25</v>
      </c>
      <c r="B44" s="2" t="s">
        <v>107</v>
      </c>
      <c r="C44" s="5">
        <v>247</v>
      </c>
      <c r="D44" s="24">
        <v>247</v>
      </c>
      <c r="E44" s="24">
        <v>247</v>
      </c>
    </row>
    <row r="45" spans="1:5" ht="30">
      <c r="A45" s="1" t="s">
        <v>26</v>
      </c>
      <c r="B45" s="2" t="s">
        <v>108</v>
      </c>
      <c r="C45" s="5">
        <v>410</v>
      </c>
      <c r="D45" s="5">
        <v>426</v>
      </c>
      <c r="E45" s="5">
        <v>443</v>
      </c>
    </row>
    <row r="46" spans="1:5" ht="24" customHeight="1">
      <c r="A46" s="1" t="s">
        <v>27</v>
      </c>
      <c r="B46" s="2" t="s">
        <v>109</v>
      </c>
      <c r="C46" s="5">
        <v>17029</v>
      </c>
      <c r="D46" s="24">
        <v>17029</v>
      </c>
      <c r="E46" s="24">
        <v>17029</v>
      </c>
    </row>
    <row r="47" spans="1:5" ht="21.75" customHeight="1">
      <c r="A47" s="36" t="s">
        <v>28</v>
      </c>
      <c r="B47" s="14" t="s">
        <v>110</v>
      </c>
      <c r="C47" s="13">
        <f>SUM(C48:C53)</f>
        <v>207073</v>
      </c>
      <c r="D47" s="13">
        <f>SUM(D48:D53)</f>
        <v>185224</v>
      </c>
      <c r="E47" s="13">
        <f>SUM(E48:E53)</f>
        <v>175685</v>
      </c>
    </row>
    <row r="48" spans="1:5" ht="21.75" customHeight="1">
      <c r="A48" s="1" t="s">
        <v>29</v>
      </c>
      <c r="B48" s="2" t="s">
        <v>43</v>
      </c>
      <c r="C48" s="5">
        <v>16615</v>
      </c>
      <c r="D48" s="5">
        <v>13759</v>
      </c>
      <c r="E48" s="5">
        <v>13910</v>
      </c>
    </row>
    <row r="49" spans="1:5" ht="31.5" customHeight="1">
      <c r="A49" s="1" t="s">
        <v>30</v>
      </c>
      <c r="B49" s="2" t="s">
        <v>44</v>
      </c>
      <c r="C49" s="5">
        <v>21691</v>
      </c>
      <c r="D49" s="5">
        <v>21691</v>
      </c>
      <c r="E49" s="5">
        <v>21691</v>
      </c>
    </row>
    <row r="50" spans="1:5" ht="31.5" customHeight="1">
      <c r="A50" s="1" t="s">
        <v>31</v>
      </c>
      <c r="B50" s="2" t="s">
        <v>45</v>
      </c>
      <c r="C50" s="5">
        <v>64617</v>
      </c>
      <c r="D50" s="5">
        <v>64617</v>
      </c>
      <c r="E50" s="5">
        <v>64617</v>
      </c>
    </row>
    <row r="51" spans="1:5" ht="62.25" customHeight="1">
      <c r="A51" s="35" t="s">
        <v>111</v>
      </c>
      <c r="B51" s="3" t="s">
        <v>53</v>
      </c>
      <c r="C51" s="5">
        <v>3164</v>
      </c>
      <c r="D51" s="5">
        <v>3164</v>
      </c>
      <c r="E51" s="5">
        <v>3164</v>
      </c>
    </row>
    <row r="52" spans="1:5" ht="45">
      <c r="A52" s="35" t="s">
        <v>122</v>
      </c>
      <c r="B52" s="3" t="s">
        <v>123</v>
      </c>
      <c r="C52" s="5">
        <v>2120</v>
      </c>
      <c r="D52" s="5">
        <v>2120</v>
      </c>
      <c r="E52" s="5">
        <v>2120</v>
      </c>
    </row>
    <row r="53" spans="1:5" ht="33" customHeight="1">
      <c r="A53" s="1" t="s">
        <v>55</v>
      </c>
      <c r="B53" s="2" t="s">
        <v>134</v>
      </c>
      <c r="C53" s="5">
        <v>98866</v>
      </c>
      <c r="D53" s="5">
        <v>79873</v>
      </c>
      <c r="E53" s="5">
        <v>70183</v>
      </c>
    </row>
    <row r="54" spans="1:5" ht="20.25" customHeight="1">
      <c r="A54" s="36" t="s">
        <v>32</v>
      </c>
      <c r="B54" s="14" t="s">
        <v>112</v>
      </c>
      <c r="C54" s="13">
        <f>SUM(C55:C73)</f>
        <v>77083</v>
      </c>
      <c r="D54" s="25">
        <f>SUM(D55:D73)</f>
        <v>77077</v>
      </c>
      <c r="E54" s="25">
        <f>SUM(E55:E73)</f>
        <v>77122</v>
      </c>
    </row>
    <row r="55" spans="1:5" ht="44.25" customHeight="1">
      <c r="A55" s="1" t="s">
        <v>56</v>
      </c>
      <c r="B55" s="3" t="s">
        <v>80</v>
      </c>
      <c r="C55" s="5">
        <v>196</v>
      </c>
      <c r="D55" s="24">
        <v>198</v>
      </c>
      <c r="E55" s="24">
        <v>198</v>
      </c>
    </row>
    <row r="56" spans="1:5" ht="60">
      <c r="A56" s="1" t="s">
        <v>57</v>
      </c>
      <c r="B56" s="6" t="s">
        <v>81</v>
      </c>
      <c r="C56" s="5">
        <v>412</v>
      </c>
      <c r="D56" s="24">
        <v>411</v>
      </c>
      <c r="E56" s="24">
        <v>411</v>
      </c>
    </row>
    <row r="57" spans="1:5" ht="45">
      <c r="A57" s="1" t="s">
        <v>58</v>
      </c>
      <c r="B57" s="3" t="s">
        <v>82</v>
      </c>
      <c r="C57" s="5">
        <v>1117</v>
      </c>
      <c r="D57" s="24">
        <v>1117</v>
      </c>
      <c r="E57" s="24">
        <v>1117</v>
      </c>
    </row>
    <row r="58" spans="1:5" ht="50.25" customHeight="1">
      <c r="A58" s="1" t="s">
        <v>59</v>
      </c>
      <c r="B58" s="2" t="s">
        <v>124</v>
      </c>
      <c r="C58" s="5">
        <v>219</v>
      </c>
      <c r="D58" s="24">
        <v>219</v>
      </c>
      <c r="E58" s="24">
        <v>219</v>
      </c>
    </row>
    <row r="59" spans="1:5" ht="45">
      <c r="A59" s="1" t="s">
        <v>113</v>
      </c>
      <c r="B59" s="2" t="s">
        <v>93</v>
      </c>
      <c r="C59" s="5">
        <v>24</v>
      </c>
      <c r="D59" s="24">
        <v>24</v>
      </c>
      <c r="E59" s="24">
        <v>24</v>
      </c>
    </row>
    <row r="60" spans="1:5" ht="46.5" customHeight="1">
      <c r="A60" s="1" t="s">
        <v>76</v>
      </c>
      <c r="B60" s="2" t="s">
        <v>77</v>
      </c>
      <c r="C60" s="5">
        <v>3</v>
      </c>
      <c r="D60" s="24">
        <v>3</v>
      </c>
      <c r="E60" s="24">
        <v>3</v>
      </c>
    </row>
    <row r="61" spans="1:5" ht="48" customHeight="1">
      <c r="A61" s="1" t="s">
        <v>60</v>
      </c>
      <c r="B61" s="2" t="s">
        <v>83</v>
      </c>
      <c r="C61" s="5">
        <v>169</v>
      </c>
      <c r="D61" s="24">
        <v>169</v>
      </c>
      <c r="E61" s="24">
        <v>169</v>
      </c>
    </row>
    <row r="62" spans="1:5" ht="46.5" customHeight="1">
      <c r="A62" s="1" t="s">
        <v>70</v>
      </c>
      <c r="B62" s="2" t="s">
        <v>84</v>
      </c>
      <c r="C62" s="5">
        <v>3081</v>
      </c>
      <c r="D62" s="24">
        <v>3081</v>
      </c>
      <c r="E62" s="24">
        <v>3081</v>
      </c>
    </row>
    <row r="63" spans="1:5" ht="63" customHeight="1">
      <c r="A63" s="1" t="s">
        <v>71</v>
      </c>
      <c r="B63" s="2" t="s">
        <v>125</v>
      </c>
      <c r="C63" s="5">
        <v>159</v>
      </c>
      <c r="D63" s="24">
        <v>159</v>
      </c>
      <c r="E63" s="24">
        <v>159</v>
      </c>
    </row>
    <row r="64" spans="1:5" ht="45">
      <c r="A64" s="1" t="s">
        <v>63</v>
      </c>
      <c r="B64" s="2" t="s">
        <v>85</v>
      </c>
      <c r="C64" s="5">
        <v>138</v>
      </c>
      <c r="D64" s="24">
        <v>138</v>
      </c>
      <c r="E64" s="24">
        <v>138</v>
      </c>
    </row>
    <row r="65" spans="1:5" ht="45">
      <c r="A65" s="1" t="s">
        <v>64</v>
      </c>
      <c r="B65" s="2" t="s">
        <v>86</v>
      </c>
      <c r="C65" s="5">
        <v>2622</v>
      </c>
      <c r="D65" s="24">
        <v>2622</v>
      </c>
      <c r="E65" s="24">
        <v>2622</v>
      </c>
    </row>
    <row r="66" spans="1:5" ht="49.5" customHeight="1">
      <c r="A66" s="1" t="s">
        <v>61</v>
      </c>
      <c r="B66" s="2" t="s">
        <v>87</v>
      </c>
      <c r="C66" s="5">
        <v>8716</v>
      </c>
      <c r="D66" s="24">
        <v>8718</v>
      </c>
      <c r="E66" s="24">
        <v>8767</v>
      </c>
    </row>
    <row r="67" spans="1:5" ht="30" customHeight="1">
      <c r="A67" s="1" t="s">
        <v>65</v>
      </c>
      <c r="B67" s="2" t="s">
        <v>62</v>
      </c>
      <c r="C67" s="5">
        <v>41497</v>
      </c>
      <c r="D67" s="24">
        <v>41497</v>
      </c>
      <c r="E67" s="24">
        <v>41497</v>
      </c>
    </row>
    <row r="68" spans="1:5" ht="45.75" customHeight="1">
      <c r="A68" s="1" t="s">
        <v>130</v>
      </c>
      <c r="B68" s="2" t="s">
        <v>132</v>
      </c>
      <c r="C68" s="5">
        <v>1156</v>
      </c>
      <c r="D68" s="24">
        <v>1156</v>
      </c>
      <c r="E68" s="24">
        <v>1156</v>
      </c>
    </row>
    <row r="69" spans="1:5" ht="48.75" customHeight="1">
      <c r="A69" s="1" t="s">
        <v>131</v>
      </c>
      <c r="B69" s="3" t="s">
        <v>129</v>
      </c>
      <c r="C69" s="5">
        <v>15745</v>
      </c>
      <c r="D69" s="24">
        <v>15745</v>
      </c>
      <c r="E69" s="24">
        <v>15745</v>
      </c>
    </row>
    <row r="70" spans="1:5" ht="59.25" customHeight="1">
      <c r="A70" s="1" t="s">
        <v>66</v>
      </c>
      <c r="B70" s="2" t="s">
        <v>67</v>
      </c>
      <c r="C70" s="5">
        <v>76</v>
      </c>
      <c r="D70" s="24">
        <v>76</v>
      </c>
      <c r="E70" s="24">
        <v>76</v>
      </c>
    </row>
    <row r="71" spans="1:5" ht="48.75" customHeight="1">
      <c r="A71" s="1" t="s">
        <v>78</v>
      </c>
      <c r="B71" s="2" t="s">
        <v>79</v>
      </c>
      <c r="C71" s="5">
        <v>17</v>
      </c>
      <c r="D71" s="24">
        <v>8</v>
      </c>
      <c r="E71" s="24">
        <v>4</v>
      </c>
    </row>
    <row r="72" spans="1:5" ht="104.25" customHeight="1">
      <c r="A72" s="1" t="s">
        <v>114</v>
      </c>
      <c r="B72" s="2" t="s">
        <v>126</v>
      </c>
      <c r="C72" s="5">
        <v>431</v>
      </c>
      <c r="D72" s="24">
        <v>431</v>
      </c>
      <c r="E72" s="24">
        <v>431</v>
      </c>
    </row>
    <row r="73" spans="1:5" ht="22.5" customHeight="1">
      <c r="A73" s="1" t="s">
        <v>68</v>
      </c>
      <c r="B73" s="2" t="s">
        <v>69</v>
      </c>
      <c r="C73" s="5">
        <v>1305</v>
      </c>
      <c r="D73" s="24">
        <v>1305</v>
      </c>
      <c r="E73" s="24">
        <v>1305</v>
      </c>
    </row>
    <row r="74" spans="1:5">
      <c r="A74" s="22"/>
      <c r="B74" s="33"/>
      <c r="C74" s="42"/>
      <c r="D74" s="23"/>
      <c r="E74" s="23"/>
    </row>
    <row r="75" spans="1:5">
      <c r="A75" s="22"/>
      <c r="B75" s="33"/>
      <c r="C75" s="42"/>
      <c r="D75" s="23"/>
      <c r="E75" s="23"/>
    </row>
    <row r="76" spans="1:5">
      <c r="A76" s="22"/>
      <c r="B76" s="33"/>
      <c r="C76" s="42"/>
      <c r="D76" s="23"/>
      <c r="E76" s="23"/>
    </row>
    <row r="77" spans="1:5">
      <c r="A77" s="22"/>
      <c r="B77" s="33"/>
      <c r="C77" s="42"/>
      <c r="D77" s="23"/>
      <c r="E77" s="23"/>
    </row>
    <row r="78" spans="1:5">
      <c r="A78" s="22"/>
      <c r="B78" s="33"/>
      <c r="C78" s="42"/>
      <c r="D78" s="23"/>
      <c r="E78" s="23"/>
    </row>
    <row r="79" spans="1:5">
      <c r="A79" s="22"/>
      <c r="B79" s="33"/>
      <c r="C79" s="42"/>
      <c r="D79" s="23"/>
      <c r="E79" s="23"/>
    </row>
    <row r="80" spans="1:5">
      <c r="A80" s="22"/>
      <c r="B80" s="33"/>
      <c r="C80" s="42"/>
      <c r="D80" s="23"/>
      <c r="E80" s="23"/>
    </row>
    <row r="81" spans="1:5">
      <c r="A81" s="22"/>
      <c r="B81" s="33"/>
      <c r="C81" s="42"/>
      <c r="D81" s="23"/>
      <c r="E81" s="23"/>
    </row>
    <row r="82" spans="1:5">
      <c r="A82" s="22"/>
      <c r="B82" s="33"/>
      <c r="C82" s="42"/>
      <c r="D82" s="23"/>
      <c r="E82" s="23"/>
    </row>
    <row r="83" spans="1:5">
      <c r="A83" s="22"/>
      <c r="B83" s="33"/>
      <c r="C83" s="42"/>
      <c r="D83" s="23"/>
      <c r="E83" s="23"/>
    </row>
    <row r="84" spans="1:5">
      <c r="A84" s="22"/>
      <c r="B84" s="33"/>
      <c r="C84" s="42"/>
      <c r="D84" s="23"/>
      <c r="E84" s="23"/>
    </row>
    <row r="85" spans="1:5">
      <c r="A85" s="22"/>
      <c r="B85" s="33"/>
      <c r="C85" s="42"/>
      <c r="D85" s="23"/>
      <c r="E85" s="23"/>
    </row>
  </sheetData>
  <mergeCells count="8">
    <mergeCell ref="B1:E1"/>
    <mergeCell ref="B2:E2"/>
    <mergeCell ref="B3:E3"/>
    <mergeCell ref="A8:A9"/>
    <mergeCell ref="A5:E5"/>
    <mergeCell ref="A6:E6"/>
    <mergeCell ref="C8:E8"/>
    <mergeCell ref="B8:B9"/>
  </mergeCells>
  <pageMargins left="0.71" right="0.5" top="0.54" bottom="0.35" header="0" footer="0"/>
  <pageSetup paperSize="9"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vt:lpstr>
      <vt:lpstr>Лист1!Заголовки_для_печати</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2024-10-26T06:04:19Z</dcterms:modified>
</cp:coreProperties>
</file>